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ertz\Documents\Research\External Relations\"/>
    </mc:Choice>
  </mc:AlternateContent>
  <xr:revisionPtr revIDLastSave="0" documentId="13_ncr:1_{9FCC057F-2F2E-4EA6-8BC6-AC3EC5A42931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China-North Korea Trade" sheetId="1" r:id="rId1"/>
    <sheet name="China-North Korea Trade Share" sheetId="2" r:id="rId2"/>
    <sheet name="2017 Monthly Trade" sheetId="3" r:id="rId3"/>
    <sheet name="2018 Monthly Trade" sheetId="4" r:id="rId4"/>
    <sheet name="2019 Monthly Trade" sheetId="5" r:id="rId5"/>
    <sheet name="2020 Monthly Trad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  <c r="V4" i="1"/>
  <c r="L4" i="6" l="1"/>
  <c r="K4" i="6"/>
  <c r="J4" i="6"/>
  <c r="I4" i="6"/>
  <c r="H4" i="6"/>
  <c r="G4" i="6"/>
  <c r="F4" i="6"/>
  <c r="E4" i="6"/>
  <c r="D4" i="6"/>
  <c r="C4" i="6"/>
  <c r="B4" i="6"/>
  <c r="M3" i="6"/>
  <c r="M2" i="6"/>
  <c r="M4" i="6" l="1"/>
  <c r="M4" i="5"/>
  <c r="L4" i="5"/>
  <c r="K4" i="5"/>
  <c r="J4" i="5"/>
  <c r="I4" i="5"/>
  <c r="H4" i="5"/>
  <c r="G4" i="5"/>
  <c r="F4" i="5"/>
  <c r="E4" i="5"/>
  <c r="D4" i="5"/>
  <c r="C4" i="5"/>
  <c r="B4" i="5"/>
  <c r="N3" i="5"/>
  <c r="N2" i="5"/>
  <c r="N4" i="5" l="1"/>
  <c r="K4" i="3"/>
  <c r="L4" i="3"/>
  <c r="M4" i="3"/>
  <c r="G4" i="3"/>
  <c r="F4" i="3"/>
  <c r="E4" i="3"/>
  <c r="D4" i="3"/>
  <c r="C4" i="3"/>
  <c r="B4" i="3"/>
  <c r="H2" i="3"/>
</calcChain>
</file>

<file path=xl/sharedStrings.xml><?xml version="1.0" encoding="utf-8"?>
<sst xmlns="http://schemas.openxmlformats.org/spreadsheetml/2006/main" count="73" uniqueCount="25">
  <si>
    <t>NK Exports to China</t>
  </si>
  <si>
    <t>NK Imports from China</t>
  </si>
  <si>
    <t>Total Volume</t>
  </si>
  <si>
    <t>Percent of Total North Korean Trade (including inter-Korean)</t>
  </si>
  <si>
    <t>Percent of Total North Korean Trade (excluding inter-Korean)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</si>
  <si>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</si>
  <si>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</si>
  <si>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</si>
  <si>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</si>
  <si>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</si>
  <si>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</si>
  <si>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</si>
  <si>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</si>
  <si>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</si>
  <si>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</si>
  <si>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</si>
  <si>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</si>
  <si>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China Customs (note that adding monthly China Customs data yields a different yearly total than KOTRA data indicates, as KOTRA adjusts the annual figure to account for errors)</t>
  </si>
  <si>
    <t>Source: KOTRA</t>
  </si>
  <si>
    <t>Year</t>
  </si>
  <si>
    <t>Estimated crude oil import value</t>
  </si>
  <si>
    <t>Source: China Customs</t>
  </si>
  <si>
    <t>Jan/Feb</t>
  </si>
  <si>
    <t>Yearly Total</t>
  </si>
  <si>
    <t>Note: 2014-2020 data include assumptions of the value of unreported Chinese crude oil exports to North Korea by KOTRA. China is believed to deliver approximately 4 million barrels of crude oil to North Korea annually via pipeline.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</si>
</sst>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9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/>
    <xf numFmtId="0" fontId="2" fillId="0" borderId="2" xfId="0" applyFont="1" applyFill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9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6" fontId="0" fillId="0" borderId="0" xfId="0" applyNumberFormat="1"/>
    <xf numFmtId="164" fontId="4" fillId="0" borderId="0" xfId="1" applyNumberFormat="1" applyFont="1" applyAlignment="1">
      <alignment horizontal="right" vertical="center"/>
    </xf>
    <xf numFmtId="8" fontId="0" fillId="0" borderId="0" xfId="0" applyNumberFormat="1"/>
    <xf numFmtId="3" fontId="1" fillId="0" borderId="1" xfId="0" applyNumberFormat="1" applyFont="1" applyBorder="1" applyAlignment="1">
      <alignment horizontal="right" wrapText="1"/>
    </xf>
    <xf numFmtId="44" fontId="0" fillId="0" borderId="0" xfId="0" applyNumberForma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opLeftCell="N1" workbookViewId="0">
      <selection activeCell="V4" sqref="V4"/>
    </sheetView>
  </sheetViews>
  <sheetFormatPr defaultRowHeight="14.5" x14ac:dyDescent="0.35"/>
  <cols>
    <col min="1" max="9" width="19" customWidth="1"/>
    <col min="10" max="11" width="18.453125" customWidth="1"/>
    <col min="12" max="12" width="18.1796875" customWidth="1"/>
    <col min="13" max="13" width="18.26953125" customWidth="1"/>
    <col min="14" max="14" width="18.453125" customWidth="1"/>
    <col min="15" max="15" width="18.26953125" customWidth="1"/>
    <col min="16" max="16" width="18.453125" customWidth="1"/>
    <col min="17" max="17" width="18.54296875" customWidth="1"/>
    <col min="18" max="19" width="18.26953125" customWidth="1"/>
    <col min="20" max="20" width="18.453125" customWidth="1"/>
    <col min="21" max="21" width="18.7265625" customWidth="1"/>
    <col min="22" max="22" width="17.1796875" customWidth="1"/>
  </cols>
  <sheetData>
    <row r="1" spans="1:22" ht="15" thickBot="1" x14ac:dyDescent="0.4">
      <c r="A1" s="1"/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3">
        <v>2011</v>
      </c>
      <c r="N1" s="2">
        <v>2012</v>
      </c>
      <c r="O1" s="2">
        <v>2013</v>
      </c>
      <c r="P1" s="3">
        <v>2014</v>
      </c>
      <c r="Q1" s="2">
        <v>2015</v>
      </c>
      <c r="R1" s="2">
        <v>2016</v>
      </c>
      <c r="S1" s="7">
        <v>2017</v>
      </c>
      <c r="T1" s="7">
        <v>2018</v>
      </c>
      <c r="U1" s="7">
        <v>2019</v>
      </c>
      <c r="V1" s="7">
        <v>2020</v>
      </c>
    </row>
    <row r="2" spans="1:22" ht="15" thickBot="1" x14ac:dyDescent="0.4">
      <c r="A2" s="1" t="s">
        <v>0</v>
      </c>
      <c r="B2" s="8">
        <v>37214000</v>
      </c>
      <c r="C2" s="8">
        <v>166797000</v>
      </c>
      <c r="D2" s="8">
        <v>270685000</v>
      </c>
      <c r="E2" s="8">
        <v>395344000</v>
      </c>
      <c r="F2" s="8">
        <v>585703000</v>
      </c>
      <c r="G2" s="8">
        <v>499157000</v>
      </c>
      <c r="H2" s="8">
        <v>467718000</v>
      </c>
      <c r="I2" s="8">
        <v>581521000</v>
      </c>
      <c r="J2" s="8">
        <v>754046000</v>
      </c>
      <c r="K2" s="8">
        <v>793048000</v>
      </c>
      <c r="L2" s="8">
        <v>1187861000</v>
      </c>
      <c r="M2" s="9">
        <v>2464188000</v>
      </c>
      <c r="N2" s="8">
        <v>2484699000</v>
      </c>
      <c r="O2" s="8">
        <v>2913624000</v>
      </c>
      <c r="P2" s="9">
        <v>2841476000</v>
      </c>
      <c r="Q2" s="8">
        <v>2483944000</v>
      </c>
      <c r="R2" s="8">
        <v>2634402000</v>
      </c>
      <c r="S2" s="14">
        <v>1650663000</v>
      </c>
      <c r="T2" s="8">
        <v>194624000</v>
      </c>
      <c r="U2" s="14">
        <v>215519000</v>
      </c>
      <c r="V2" s="14">
        <v>48001000</v>
      </c>
    </row>
    <row r="3" spans="1:22" ht="26.5" thickBot="1" x14ac:dyDescent="0.4">
      <c r="A3" s="1" t="s">
        <v>1</v>
      </c>
      <c r="B3" s="8">
        <v>450824000</v>
      </c>
      <c r="C3" s="8">
        <v>570660000</v>
      </c>
      <c r="D3" s="8">
        <v>467309000</v>
      </c>
      <c r="E3" s="8">
        <v>627583000</v>
      </c>
      <c r="F3" s="8">
        <v>799503000</v>
      </c>
      <c r="G3" s="8">
        <v>1081184000</v>
      </c>
      <c r="H3" s="8">
        <v>1231886000</v>
      </c>
      <c r="I3" s="8">
        <v>1392453000</v>
      </c>
      <c r="J3" s="8">
        <v>2033233000</v>
      </c>
      <c r="K3" s="8">
        <v>1887686000</v>
      </c>
      <c r="L3" s="8">
        <v>2277816000</v>
      </c>
      <c r="M3" s="9">
        <v>3165181000</v>
      </c>
      <c r="N3" s="8">
        <v>3527843000</v>
      </c>
      <c r="O3" s="8">
        <v>3632909000</v>
      </c>
      <c r="P3" s="9">
        <v>4022515000</v>
      </c>
      <c r="Q3" s="8">
        <v>3226464000</v>
      </c>
      <c r="R3" s="8">
        <v>3422035000</v>
      </c>
      <c r="S3" s="8">
        <v>3608031000</v>
      </c>
      <c r="T3" s="8">
        <v>2528316000</v>
      </c>
      <c r="U3" s="14">
        <v>2878882000</v>
      </c>
      <c r="V3" s="14">
        <v>712803000</v>
      </c>
    </row>
    <row r="4" spans="1:22" ht="15" thickBot="1" x14ac:dyDescent="0.4">
      <c r="A4" s="1" t="s">
        <v>2</v>
      </c>
      <c r="B4" s="8">
        <v>488038000</v>
      </c>
      <c r="C4" s="8">
        <v>737457000</v>
      </c>
      <c r="D4" s="8">
        <v>737994000</v>
      </c>
      <c r="E4" s="8">
        <v>1022927000</v>
      </c>
      <c r="F4" s="8">
        <v>1385206000</v>
      </c>
      <c r="G4" s="8">
        <v>1580341000</v>
      </c>
      <c r="H4" s="8">
        <v>1699604000</v>
      </c>
      <c r="I4" s="8">
        <v>1973974000</v>
      </c>
      <c r="J4" s="8">
        <v>2787279000</v>
      </c>
      <c r="K4" s="8">
        <v>2680734000</v>
      </c>
      <c r="L4" s="8">
        <v>3465677000</v>
      </c>
      <c r="M4" s="9">
        <v>5629369000</v>
      </c>
      <c r="N4" s="8">
        <v>6012542000</v>
      </c>
      <c r="O4" s="8">
        <v>6546533000</v>
      </c>
      <c r="P4" s="9">
        <v>6863991000</v>
      </c>
      <c r="Q4" s="8">
        <v>5710408000</v>
      </c>
      <c r="R4" s="8">
        <v>6056437000</v>
      </c>
      <c r="S4" s="8">
        <v>5258694000</v>
      </c>
      <c r="T4" s="8">
        <v>2722940000</v>
      </c>
      <c r="U4" s="14">
        <f>U2+U3</f>
        <v>3094401000</v>
      </c>
      <c r="V4" s="14">
        <f>V2+V3</f>
        <v>760804000</v>
      </c>
    </row>
    <row r="6" spans="1:22" x14ac:dyDescent="0.35">
      <c r="A6" s="10" t="s">
        <v>18</v>
      </c>
      <c r="T6" s="12"/>
    </row>
    <row r="8" spans="1:22" x14ac:dyDescent="0.35">
      <c r="A8" s="10" t="s">
        <v>24</v>
      </c>
    </row>
    <row r="9" spans="1:22" x14ac:dyDescent="0.35">
      <c r="B9" s="6"/>
    </row>
    <row r="10" spans="1:22" x14ac:dyDescent="0.35">
      <c r="A10" s="15" t="s">
        <v>19</v>
      </c>
      <c r="B10" s="16" t="s">
        <v>20</v>
      </c>
    </row>
    <row r="11" spans="1:22" x14ac:dyDescent="0.35">
      <c r="A11">
        <v>2014</v>
      </c>
      <c r="B11" s="17">
        <v>500000000</v>
      </c>
      <c r="D11" s="19"/>
    </row>
    <row r="12" spans="1:22" x14ac:dyDescent="0.35">
      <c r="A12">
        <v>2015</v>
      </c>
      <c r="B12" s="17">
        <v>280000000</v>
      </c>
      <c r="D12" s="19"/>
    </row>
    <row r="13" spans="1:22" x14ac:dyDescent="0.35">
      <c r="A13">
        <v>2016</v>
      </c>
      <c r="B13" s="17">
        <v>230000000</v>
      </c>
      <c r="D13" s="19"/>
      <c r="F13" s="19"/>
    </row>
    <row r="14" spans="1:22" x14ac:dyDescent="0.35">
      <c r="A14">
        <v>2017</v>
      </c>
      <c r="B14" s="17">
        <v>280000000</v>
      </c>
      <c r="D14" s="19"/>
    </row>
    <row r="15" spans="1:22" x14ac:dyDescent="0.35">
      <c r="A15">
        <v>2018</v>
      </c>
      <c r="B15" s="17">
        <v>310000000</v>
      </c>
      <c r="D15" s="19"/>
    </row>
    <row r="16" spans="1:22" x14ac:dyDescent="0.35">
      <c r="A16">
        <v>2019</v>
      </c>
      <c r="B16" s="17">
        <v>290000000</v>
      </c>
      <c r="D16" s="19"/>
    </row>
    <row r="17" spans="1:2" x14ac:dyDescent="0.35">
      <c r="A17">
        <v>2020</v>
      </c>
      <c r="B17" s="17">
        <v>220000000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tabSelected="1" topLeftCell="F1" workbookViewId="0">
      <selection activeCell="T11" sqref="T11"/>
    </sheetView>
  </sheetViews>
  <sheetFormatPr defaultRowHeight="14.5" x14ac:dyDescent="0.35"/>
  <cols>
    <col min="1" max="1" width="36.453125" customWidth="1"/>
    <col min="2" max="5" width="10.54296875" customWidth="1"/>
    <col min="6" max="7" width="12" customWidth="1"/>
    <col min="8" max="8" width="10.7265625" customWidth="1"/>
    <col min="9" max="9" width="9.54296875" customWidth="1"/>
    <col min="18" max="19" width="11.54296875" bestFit="1" customWidth="1"/>
    <col min="20" max="20" width="8.81640625" customWidth="1"/>
    <col min="22" max="22" width="11.36328125" bestFit="1" customWidth="1"/>
  </cols>
  <sheetData>
    <row r="1" spans="1:22" ht="15" thickBot="1" x14ac:dyDescent="0.4"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3">
        <v>2011</v>
      </c>
      <c r="N1" s="2">
        <v>2012</v>
      </c>
      <c r="O1" s="2">
        <v>2013</v>
      </c>
      <c r="P1" s="3">
        <v>2014</v>
      </c>
      <c r="Q1" s="2">
        <v>2015</v>
      </c>
      <c r="R1" s="7">
        <v>2016</v>
      </c>
      <c r="S1" s="7">
        <v>2017</v>
      </c>
      <c r="T1" s="7">
        <v>2018</v>
      </c>
      <c r="U1" s="7">
        <v>2019</v>
      </c>
      <c r="V1" s="7">
        <v>2020</v>
      </c>
    </row>
    <row r="2" spans="1:22" s="5" customFormat="1" ht="26.5" thickBot="1" x14ac:dyDescent="0.4">
      <c r="A2" s="1" t="s">
        <v>3</v>
      </c>
      <c r="B2" s="4">
        <v>0.2</v>
      </c>
      <c r="C2" s="4">
        <v>0.28000000000000003</v>
      </c>
      <c r="D2" s="4">
        <v>0.25</v>
      </c>
      <c r="E2" s="4">
        <v>0.33</v>
      </c>
      <c r="F2" s="4">
        <v>0.39</v>
      </c>
      <c r="G2" s="4">
        <v>0.39</v>
      </c>
      <c r="H2" s="4">
        <v>0.39</v>
      </c>
      <c r="I2" s="4">
        <v>0.42</v>
      </c>
      <c r="J2" s="4">
        <v>0.49</v>
      </c>
      <c r="K2" s="4">
        <v>0.53</v>
      </c>
      <c r="L2" s="4">
        <v>0.56999999999999995</v>
      </c>
      <c r="M2" s="4">
        <v>0.7</v>
      </c>
      <c r="N2" s="4">
        <v>0.68</v>
      </c>
      <c r="O2" s="4">
        <v>0.77</v>
      </c>
      <c r="P2" s="4">
        <v>0.69</v>
      </c>
      <c r="Q2" s="4">
        <v>0.64</v>
      </c>
      <c r="R2" s="4">
        <v>0.88034546705672734</v>
      </c>
      <c r="S2" s="4">
        <v>0.94735829467746058</v>
      </c>
      <c r="T2" s="13">
        <v>0.9466</v>
      </c>
      <c r="U2" s="13">
        <v>0.94674684527162833</v>
      </c>
      <c r="V2" s="13">
        <v>0.88160913679702235</v>
      </c>
    </row>
    <row r="3" spans="1:22" s="5" customFormat="1" ht="26.5" thickBot="1" x14ac:dyDescent="0.4">
      <c r="A3" s="1" t="s">
        <v>4</v>
      </c>
      <c r="B3" s="4">
        <v>0.25</v>
      </c>
      <c r="C3" s="4">
        <v>0.32</v>
      </c>
      <c r="D3" s="4">
        <v>0.33</v>
      </c>
      <c r="E3" s="4">
        <v>0.43</v>
      </c>
      <c r="F3" s="4">
        <v>0.48</v>
      </c>
      <c r="G3" s="4">
        <v>0.53</v>
      </c>
      <c r="H3" s="4">
        <v>0.56999999999999995</v>
      </c>
      <c r="I3" s="4">
        <v>0.67</v>
      </c>
      <c r="J3" s="4">
        <v>0.73</v>
      </c>
      <c r="K3" s="4">
        <v>0.79</v>
      </c>
      <c r="L3" s="4">
        <v>0.83</v>
      </c>
      <c r="M3" s="4">
        <v>0.89</v>
      </c>
      <c r="N3" s="4">
        <v>0.88</v>
      </c>
      <c r="O3" s="4">
        <v>0.89</v>
      </c>
      <c r="P3" s="4">
        <v>0.9</v>
      </c>
      <c r="Q3" s="4">
        <v>0.91</v>
      </c>
      <c r="R3" s="4">
        <v>0.925125110476958</v>
      </c>
      <c r="S3" s="13">
        <v>0.94718765799762716</v>
      </c>
      <c r="T3" s="13">
        <v>0.95760000000000001</v>
      </c>
      <c r="U3" s="13">
        <v>0.9451625372421828</v>
      </c>
      <c r="V3" s="13">
        <v>0.87763979812545057</v>
      </c>
    </row>
    <row r="9" spans="1:22" ht="15" thickBot="1" x14ac:dyDescent="0.4"/>
    <row r="10" spans="1:22" ht="15" thickBot="1" x14ac:dyDescent="0.4">
      <c r="A10" s="14"/>
    </row>
    <row r="11" spans="1:22" ht="15" thickBot="1" x14ac:dyDescent="0.4">
      <c r="A11" s="14"/>
    </row>
    <row r="12" spans="1:22" ht="15" thickBot="1" x14ac:dyDescent="0.4">
      <c r="A12" s="14"/>
    </row>
    <row r="14" spans="1:22" ht="15" thickBot="1" x14ac:dyDescent="0.4"/>
    <row r="15" spans="1:22" ht="15" thickBot="1" x14ac:dyDescent="0.4">
      <c r="A15" s="20"/>
    </row>
    <row r="16" spans="1:22" ht="15" thickBot="1" x14ac:dyDescent="0.4">
      <c r="A16" s="20"/>
    </row>
    <row r="17" spans="1:1" ht="15" thickBot="1" x14ac:dyDescent="0.4">
      <c r="A17" s="20"/>
    </row>
    <row r="21" spans="1:1" x14ac:dyDescent="0.35">
      <c r="A21" s="21"/>
    </row>
    <row r="22" spans="1:1" x14ac:dyDescent="0.35">
      <c r="A22" s="21"/>
    </row>
    <row r="23" spans="1:1" x14ac:dyDescent="0.35">
      <c r="A23" s="22"/>
    </row>
    <row r="24" spans="1:1" x14ac:dyDescent="0.35">
      <c r="A24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"/>
  <sheetViews>
    <sheetView workbookViewId="0">
      <selection activeCell="N3" sqref="N3"/>
    </sheetView>
  </sheetViews>
  <sheetFormatPr defaultRowHeight="14.5" x14ac:dyDescent="0.35"/>
  <cols>
    <col min="1" max="1" width="27.1796875" customWidth="1"/>
    <col min="2" max="13" width="16.26953125" bestFit="1" customWidth="1"/>
    <col min="14" max="14" width="15.7265625" customWidth="1"/>
  </cols>
  <sheetData>
    <row r="1" spans="1:14" x14ac:dyDescent="0.3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</row>
    <row r="2" spans="1:14" x14ac:dyDescent="0.35">
      <c r="A2" t="s">
        <v>1</v>
      </c>
      <c r="B2" s="11">
        <v>248559000</v>
      </c>
      <c r="C2" s="11">
        <v>149974000</v>
      </c>
      <c r="D2" s="11">
        <v>328090000</v>
      </c>
      <c r="E2" s="11">
        <v>287724000</v>
      </c>
      <c r="F2" s="11">
        <v>319516000</v>
      </c>
      <c r="G2" s="11">
        <v>326723000</v>
      </c>
      <c r="H2" s="11">
        <f>H4-H3</f>
        <v>299628850</v>
      </c>
      <c r="I2" s="11">
        <v>315774184</v>
      </c>
      <c r="J2" s="11">
        <v>262924390</v>
      </c>
      <c r="K2" s="11">
        <v>243392833</v>
      </c>
      <c r="L2" s="11">
        <v>287781403</v>
      </c>
      <c r="M2" s="11">
        <v>257733463</v>
      </c>
      <c r="N2" s="12"/>
    </row>
    <row r="3" spans="1:14" x14ac:dyDescent="0.35">
      <c r="A3" t="s">
        <v>0</v>
      </c>
      <c r="B3" s="11">
        <v>208000000</v>
      </c>
      <c r="C3" s="11">
        <v>173250000</v>
      </c>
      <c r="D3" s="11">
        <v>109352000</v>
      </c>
      <c r="E3" s="11">
        <v>99079000</v>
      </c>
      <c r="F3" s="11">
        <v>116119000</v>
      </c>
      <c r="G3" s="11">
        <v>162172000</v>
      </c>
      <c r="H3" s="11">
        <v>156356198</v>
      </c>
      <c r="I3" s="11">
        <v>288247538</v>
      </c>
      <c r="J3" s="11">
        <v>145694802</v>
      </c>
      <c r="K3" s="11">
        <v>90897572</v>
      </c>
      <c r="L3" s="11">
        <v>100182063</v>
      </c>
      <c r="M3" s="11">
        <v>54680395</v>
      </c>
      <c r="N3" s="12"/>
    </row>
    <row r="4" spans="1:14" x14ac:dyDescent="0.35">
      <c r="A4" t="s">
        <v>2</v>
      </c>
      <c r="B4" s="11">
        <f t="shared" ref="B4:G4" si="0">B2+B3</f>
        <v>456559000</v>
      </c>
      <c r="C4" s="11">
        <f t="shared" si="0"/>
        <v>323224000</v>
      </c>
      <c r="D4" s="11">
        <f t="shared" si="0"/>
        <v>437442000</v>
      </c>
      <c r="E4" s="11">
        <f t="shared" si="0"/>
        <v>386803000</v>
      </c>
      <c r="F4" s="11">
        <f t="shared" si="0"/>
        <v>435635000</v>
      </c>
      <c r="G4" s="11">
        <f t="shared" si="0"/>
        <v>488895000</v>
      </c>
      <c r="H4" s="11">
        <v>455985048</v>
      </c>
      <c r="I4" s="11">
        <v>604021722</v>
      </c>
      <c r="J4" s="11">
        <v>408619192</v>
      </c>
      <c r="K4" s="11">
        <f>K2+K3</f>
        <v>334290405</v>
      </c>
      <c r="L4" s="11">
        <f>L2+L3</f>
        <v>387963466</v>
      </c>
      <c r="M4" s="11">
        <f>M2+M3</f>
        <v>312413858</v>
      </c>
    </row>
    <row r="7" spans="1:14" x14ac:dyDescent="0.35">
      <c r="A7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"/>
  <sheetViews>
    <sheetView workbookViewId="0">
      <selection sqref="A1:M4"/>
    </sheetView>
  </sheetViews>
  <sheetFormatPr defaultRowHeight="14.5" x14ac:dyDescent="0.35"/>
  <cols>
    <col min="1" max="1" width="24.1796875" customWidth="1"/>
    <col min="2" max="2" width="16.26953125" bestFit="1" customWidth="1"/>
    <col min="3" max="13" width="13.7265625" bestFit="1" customWidth="1"/>
    <col min="14" max="14" width="15.26953125" bestFit="1" customWidth="1"/>
  </cols>
  <sheetData>
    <row r="1" spans="1:14" x14ac:dyDescent="0.3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</row>
    <row r="2" spans="1:14" x14ac:dyDescent="0.35">
      <c r="A2" t="s">
        <v>1</v>
      </c>
      <c r="B2" s="11">
        <v>168876530</v>
      </c>
      <c r="C2" s="11">
        <v>102664760</v>
      </c>
      <c r="D2" s="11">
        <v>142929750</v>
      </c>
      <c r="E2" s="11">
        <v>161928310</v>
      </c>
      <c r="F2" s="11">
        <v>217225400</v>
      </c>
      <c r="G2" s="11">
        <v>204192500</v>
      </c>
      <c r="H2" s="11">
        <v>177476710</v>
      </c>
      <c r="I2" s="11">
        <v>200671560</v>
      </c>
      <c r="J2" s="11">
        <v>200330900</v>
      </c>
      <c r="K2" s="11">
        <v>227453710</v>
      </c>
      <c r="L2" s="11">
        <v>227702280</v>
      </c>
      <c r="M2" s="11">
        <v>207425170</v>
      </c>
      <c r="N2" s="12"/>
    </row>
    <row r="3" spans="1:14" x14ac:dyDescent="0.35">
      <c r="A3" t="s">
        <v>0</v>
      </c>
      <c r="B3" s="11">
        <v>47094220</v>
      </c>
      <c r="C3" s="11">
        <v>9425760</v>
      </c>
      <c r="D3" s="11">
        <v>12378230</v>
      </c>
      <c r="E3" s="11">
        <v>11775660</v>
      </c>
      <c r="F3" s="11">
        <v>13648610</v>
      </c>
      <c r="G3" s="11">
        <v>12965320</v>
      </c>
      <c r="H3" s="11">
        <v>17139680</v>
      </c>
      <c r="I3" s="11">
        <v>19188130</v>
      </c>
      <c r="J3" s="11">
        <v>18201970</v>
      </c>
      <c r="K3" s="11">
        <v>17888450</v>
      </c>
      <c r="L3" s="11">
        <v>20044720</v>
      </c>
      <c r="M3" s="11">
        <v>21461420</v>
      </c>
      <c r="N3" s="12"/>
    </row>
    <row r="4" spans="1:14" x14ac:dyDescent="0.35">
      <c r="A4" t="s">
        <v>2</v>
      </c>
      <c r="B4" s="11">
        <v>215970750</v>
      </c>
      <c r="C4" s="11">
        <v>112090520</v>
      </c>
      <c r="D4" s="11">
        <v>155307980</v>
      </c>
      <c r="E4" s="11">
        <v>173703970</v>
      </c>
      <c r="F4" s="11">
        <v>230874010</v>
      </c>
      <c r="G4" s="11">
        <v>217157820</v>
      </c>
      <c r="H4" s="11">
        <v>194616390</v>
      </c>
      <c r="I4" s="11">
        <v>219859690</v>
      </c>
      <c r="J4" s="11">
        <v>218532870</v>
      </c>
      <c r="K4" s="11">
        <v>245342160</v>
      </c>
      <c r="L4" s="11">
        <v>247747000</v>
      </c>
      <c r="M4" s="11">
        <v>228886590</v>
      </c>
    </row>
    <row r="6" spans="1:14" x14ac:dyDescent="0.35">
      <c r="A6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"/>
  <sheetViews>
    <sheetView workbookViewId="0">
      <selection activeCell="I29" sqref="I29"/>
    </sheetView>
  </sheetViews>
  <sheetFormatPr defaultRowHeight="14.5" x14ac:dyDescent="0.35"/>
  <cols>
    <col min="1" max="1" width="21.453125" bestFit="1" customWidth="1"/>
    <col min="2" max="2" width="13.7265625" customWidth="1"/>
    <col min="3" max="13" width="13.7265625" bestFit="1" customWidth="1"/>
    <col min="14" max="14" width="20.1796875" customWidth="1"/>
  </cols>
  <sheetData>
    <row r="1" spans="1:14" x14ac:dyDescent="0.3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</row>
    <row r="2" spans="1:14" x14ac:dyDescent="0.35">
      <c r="A2" t="s">
        <v>1</v>
      </c>
      <c r="B2" s="18">
        <v>167985506</v>
      </c>
      <c r="C2" s="18">
        <v>88965393</v>
      </c>
      <c r="D2" s="18">
        <v>197923756</v>
      </c>
      <c r="E2" s="18">
        <v>218671695</v>
      </c>
      <c r="F2" s="18">
        <v>258190843</v>
      </c>
      <c r="G2" s="18">
        <v>212600340</v>
      </c>
      <c r="H2" s="18">
        <v>204062175</v>
      </c>
      <c r="I2" s="18">
        <v>218531860</v>
      </c>
      <c r="J2" s="18">
        <v>227379963</v>
      </c>
      <c r="K2" s="18">
        <v>270155499</v>
      </c>
      <c r="L2" s="18">
        <v>252395938</v>
      </c>
      <c r="M2" s="18">
        <v>256707438</v>
      </c>
      <c r="N2" s="18">
        <f>SUM(B2:M2)</f>
        <v>2573570406</v>
      </c>
    </row>
    <row r="3" spans="1:14" x14ac:dyDescent="0.35">
      <c r="A3" t="s">
        <v>0</v>
      </c>
      <c r="B3" s="18">
        <v>20136381</v>
      </c>
      <c r="C3" s="18">
        <v>17862458</v>
      </c>
      <c r="D3" s="18">
        <v>16554989</v>
      </c>
      <c r="E3" s="18">
        <v>22712839</v>
      </c>
      <c r="F3" s="18">
        <v>16958063</v>
      </c>
      <c r="G3" s="18">
        <v>14046767</v>
      </c>
      <c r="H3" s="18">
        <v>15767001</v>
      </c>
      <c r="I3" s="18">
        <v>16944206</v>
      </c>
      <c r="J3" s="18">
        <v>16194280</v>
      </c>
      <c r="K3" s="18">
        <v>16941613</v>
      </c>
      <c r="L3" s="18">
        <v>18497162</v>
      </c>
      <c r="M3" s="18">
        <v>22581558</v>
      </c>
      <c r="N3" s="18">
        <f>SUM(B3:M3)</f>
        <v>215197317</v>
      </c>
    </row>
    <row r="4" spans="1:14" x14ac:dyDescent="0.35">
      <c r="A4" t="s">
        <v>2</v>
      </c>
      <c r="B4" s="18">
        <f>B2+B3</f>
        <v>188121887</v>
      </c>
      <c r="C4" s="18">
        <f t="shared" ref="C4:M4" si="0">C2+C3</f>
        <v>106827851</v>
      </c>
      <c r="D4" s="18">
        <f t="shared" si="0"/>
        <v>214478745</v>
      </c>
      <c r="E4" s="18">
        <f t="shared" si="0"/>
        <v>241384534</v>
      </c>
      <c r="F4" s="18">
        <f t="shared" si="0"/>
        <v>275148906</v>
      </c>
      <c r="G4" s="18">
        <f t="shared" si="0"/>
        <v>226647107</v>
      </c>
      <c r="H4" s="18">
        <f t="shared" si="0"/>
        <v>219829176</v>
      </c>
      <c r="I4" s="18">
        <f t="shared" si="0"/>
        <v>235476066</v>
      </c>
      <c r="J4" s="18">
        <f t="shared" si="0"/>
        <v>243574243</v>
      </c>
      <c r="K4" s="18">
        <f t="shared" si="0"/>
        <v>287097112</v>
      </c>
      <c r="L4" s="18">
        <f t="shared" si="0"/>
        <v>270893100</v>
      </c>
      <c r="M4" s="18">
        <f t="shared" si="0"/>
        <v>279288996</v>
      </c>
      <c r="N4" s="18">
        <f>SUM(B4:M4)</f>
        <v>2788767723</v>
      </c>
    </row>
    <row r="6" spans="1:14" x14ac:dyDescent="0.35">
      <c r="A6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selection activeCell="D10" sqref="D10"/>
    </sheetView>
  </sheetViews>
  <sheetFormatPr defaultRowHeight="14.5" x14ac:dyDescent="0.35"/>
  <cols>
    <col min="1" max="1" width="20" bestFit="1" customWidth="1"/>
    <col min="2" max="2" width="15.81640625" bestFit="1" customWidth="1"/>
    <col min="3" max="9" width="14.81640625" bestFit="1" customWidth="1"/>
    <col min="10" max="12" width="13.81640625" bestFit="1" customWidth="1"/>
    <col min="13" max="13" width="15.81640625" bestFit="1" customWidth="1"/>
  </cols>
  <sheetData>
    <row r="1" spans="1:13" x14ac:dyDescent="0.35">
      <c r="B1" t="s">
        <v>22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23</v>
      </c>
    </row>
    <row r="2" spans="1:13" x14ac:dyDescent="0.35">
      <c r="A2" t="s">
        <v>1</v>
      </c>
      <c r="B2" s="11">
        <v>197392960</v>
      </c>
      <c r="C2" s="11">
        <v>18031070</v>
      </c>
      <c r="D2" s="11">
        <v>21796870</v>
      </c>
      <c r="E2" s="11">
        <v>58567130</v>
      </c>
      <c r="F2" s="11">
        <v>87678640</v>
      </c>
      <c r="G2" s="11">
        <v>65864679.999999993</v>
      </c>
      <c r="H2" s="11">
        <v>19261310</v>
      </c>
      <c r="I2" s="11">
        <v>18882350</v>
      </c>
      <c r="J2" s="11">
        <v>252900</v>
      </c>
      <c r="K2" s="11">
        <v>148020</v>
      </c>
      <c r="L2" s="11">
        <v>3377530</v>
      </c>
      <c r="M2" s="18">
        <f>SUM(B2:L2)</f>
        <v>491253460</v>
      </c>
    </row>
    <row r="3" spans="1:13" x14ac:dyDescent="0.35">
      <c r="A3" t="s">
        <v>0</v>
      </c>
      <c r="B3" s="11">
        <v>10672610</v>
      </c>
      <c r="C3" s="11">
        <v>615980</v>
      </c>
      <c r="D3" s="11">
        <v>2206440</v>
      </c>
      <c r="E3" s="11">
        <v>4748350</v>
      </c>
      <c r="F3" s="11">
        <v>9123680</v>
      </c>
      <c r="G3" s="11">
        <v>7978240</v>
      </c>
      <c r="H3" s="11">
        <v>6571080</v>
      </c>
      <c r="I3" s="11">
        <v>1935750</v>
      </c>
      <c r="J3" s="11">
        <v>1406240</v>
      </c>
      <c r="K3" s="11">
        <v>1125190</v>
      </c>
      <c r="L3" s="11">
        <v>1617620</v>
      </c>
      <c r="M3" s="18">
        <f>SUM(B3:L3)</f>
        <v>48001180</v>
      </c>
    </row>
    <row r="4" spans="1:13" x14ac:dyDescent="0.35">
      <c r="A4" t="s">
        <v>2</v>
      </c>
      <c r="B4" s="18">
        <f>B2+B3</f>
        <v>208065570</v>
      </c>
      <c r="C4" s="18">
        <f t="shared" ref="C4:L4" si="0">C2+C3</f>
        <v>18647050</v>
      </c>
      <c r="D4" s="18">
        <f t="shared" si="0"/>
        <v>24003310</v>
      </c>
      <c r="E4" s="18">
        <f t="shared" si="0"/>
        <v>63315480</v>
      </c>
      <c r="F4" s="18">
        <f t="shared" si="0"/>
        <v>96802320</v>
      </c>
      <c r="G4" s="18">
        <f t="shared" si="0"/>
        <v>73842920</v>
      </c>
      <c r="H4" s="18">
        <f t="shared" si="0"/>
        <v>25832390</v>
      </c>
      <c r="I4" s="18">
        <f t="shared" si="0"/>
        <v>20818100</v>
      </c>
      <c r="J4" s="18">
        <f t="shared" si="0"/>
        <v>1659140</v>
      </c>
      <c r="K4" s="18">
        <f t="shared" si="0"/>
        <v>1273210</v>
      </c>
      <c r="L4" s="18">
        <f t="shared" si="0"/>
        <v>4995150</v>
      </c>
      <c r="M4" s="18">
        <f>SUM(B4:L4)</f>
        <v>539254640</v>
      </c>
    </row>
    <row r="6" spans="1:13" x14ac:dyDescent="0.35">
      <c r="A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China-North Korea Trade</vt:lpstr>
      <vt:lpstr>China-North Korea Trade Share</vt:lpstr>
      <vt:lpstr>2017 Monthly Trade</vt:lpstr>
      <vt:lpstr>2018 Monthly Trade</vt:lpstr>
      <vt:lpstr>2019 Monthly Trade</vt:lpstr>
      <vt:lpstr>2020 Monthly Trade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Wertz, Daniel</dc:creator>
  <cp:lastModifiedBy> </cp:lastModifiedBy>
  <dcterms:created xsi:type="dcterms:W3CDTF">2016-08-05T23:20:52Z</dcterms:created>
  <dcterms:modified xsi:type="dcterms:W3CDTF">2021-09-01T21:35:36Z</dcterms:modified>
</cp:coreProperties>
</file>